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E31" i="2"/>
  <c r="E32" i="2"/>
  <c r="E33" i="2"/>
  <c r="E34" i="2"/>
  <c r="E35" i="2"/>
  <c r="E36" i="2"/>
  <c r="D32" i="2"/>
  <c r="D33" i="2"/>
  <c r="D34" i="2"/>
  <c r="D35" i="2"/>
  <c r="D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S32" i="2"/>
  <c r="T32" i="2"/>
  <c r="U32" i="2"/>
  <c r="V32" i="2"/>
  <c r="W32" i="2"/>
  <c r="X32" i="2"/>
  <c r="Y32" i="2"/>
  <c r="Z32" i="2"/>
  <c r="AA32" i="2"/>
  <c r="S33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T50" i="2"/>
  <c r="V50" i="2"/>
  <c r="B7" i="2"/>
  <c r="D7" i="2"/>
  <c r="Q7" i="2" s="1"/>
  <c r="E7" i="2"/>
  <c r="R7" i="2" s="1"/>
  <c r="B8" i="2"/>
  <c r="D8" i="2"/>
  <c r="Q8" i="2" s="1"/>
  <c r="E8" i="2"/>
  <c r="R8" i="2" s="1"/>
  <c r="C9" i="2"/>
  <c r="D9" i="2"/>
  <c r="Q9" i="2" s="1"/>
  <c r="E9" i="2"/>
  <c r="R9" i="2" s="1"/>
  <c r="P10" i="2"/>
  <c r="D10" i="2"/>
  <c r="Q10" i="2" s="1"/>
  <c r="E10" i="2"/>
  <c r="R10" i="2" s="1"/>
  <c r="B11" i="2"/>
  <c r="D11" i="2"/>
  <c r="Q11" i="2" s="1"/>
  <c r="E11" i="2"/>
  <c r="R11" i="2" s="1"/>
  <c r="B12" i="2"/>
  <c r="D12" i="2"/>
  <c r="Q12" i="2" s="1"/>
  <c r="E12" i="2"/>
  <c r="R12" i="2" s="1"/>
  <c r="B13" i="2"/>
  <c r="D13" i="2"/>
  <c r="Q13" i="2" s="1"/>
  <c r="E13" i="2"/>
  <c r="R13" i="2" s="1"/>
  <c r="B14" i="2"/>
  <c r="D14" i="2"/>
  <c r="Q14" i="2" s="1"/>
  <c r="E14" i="2"/>
  <c r="R14" i="2" s="1"/>
  <c r="C15" i="2"/>
  <c r="D15" i="2"/>
  <c r="Q15" i="2" s="1"/>
  <c r="E15" i="2"/>
  <c r="R15" i="2" s="1"/>
  <c r="P16" i="2"/>
  <c r="D16" i="2"/>
  <c r="Q16" i="2" s="1"/>
  <c r="E16" i="2"/>
  <c r="R16" i="2" s="1"/>
  <c r="B17" i="2"/>
  <c r="D17" i="2"/>
  <c r="Q17" i="2" s="1"/>
  <c r="E17" i="2"/>
  <c r="R17" i="2" s="1"/>
  <c r="B18" i="2"/>
  <c r="D18" i="2"/>
  <c r="Q18" i="2" s="1"/>
  <c r="E18" i="2"/>
  <c r="R18" i="2" s="1"/>
  <c r="B19" i="2"/>
  <c r="D19" i="2"/>
  <c r="Q19" i="2" s="1"/>
  <c r="E19" i="2"/>
  <c r="R19" i="2" s="1"/>
  <c r="B20" i="2"/>
  <c r="D20" i="2"/>
  <c r="Q20" i="2" s="1"/>
  <c r="E20" i="2"/>
  <c r="R20" i="2" s="1"/>
  <c r="C21" i="2"/>
  <c r="D21" i="2"/>
  <c r="Q21" i="2" s="1"/>
  <c r="E21" i="2"/>
  <c r="R21" i="2" s="1"/>
  <c r="P22" i="2"/>
  <c r="D22" i="2"/>
  <c r="Q22" i="2" s="1"/>
  <c r="E22" i="2"/>
  <c r="R22" i="2" s="1"/>
  <c r="B23" i="2"/>
  <c r="D23" i="2"/>
  <c r="Q23" i="2" s="1"/>
  <c r="E23" i="2"/>
  <c r="R23" i="2" s="1"/>
  <c r="C24" i="2"/>
  <c r="D24" i="2"/>
  <c r="Q24" i="2" s="1"/>
  <c r="E24" i="2"/>
  <c r="R24" i="2" s="1"/>
  <c r="B25" i="2"/>
  <c r="D25" i="2"/>
  <c r="Q25" i="2" s="1"/>
  <c r="E25" i="2"/>
  <c r="R25" i="2" s="1"/>
  <c r="B26" i="2"/>
  <c r="D26" i="2"/>
  <c r="Q26" i="2" s="1"/>
  <c r="E26" i="2"/>
  <c r="R26" i="2" s="1"/>
  <c r="C27" i="2"/>
  <c r="D27" i="2"/>
  <c r="Q27" i="2" s="1"/>
  <c r="E27" i="2"/>
  <c r="R27" i="2" s="1"/>
  <c r="P28" i="2"/>
  <c r="D28" i="2"/>
  <c r="Q28" i="2" s="1"/>
  <c r="E28" i="2"/>
  <c r="R28" i="2" s="1"/>
  <c r="P29" i="2"/>
  <c r="D29" i="2"/>
  <c r="Q29" i="2" s="1"/>
  <c r="E29" i="2"/>
  <c r="R29" i="2" s="1"/>
  <c r="B30" i="2"/>
  <c r="D30" i="2"/>
  <c r="Q30" i="2" s="1"/>
  <c r="E30" i="2"/>
  <c r="R30" i="2" s="1"/>
  <c r="B31" i="2"/>
  <c r="D31" i="2"/>
  <c r="Q31" i="2" s="1"/>
  <c r="R31" i="2"/>
  <c r="B32" i="2"/>
  <c r="Q32" i="2"/>
  <c r="R32" i="2"/>
  <c r="B33" i="2"/>
  <c r="Q33" i="2"/>
  <c r="R33" i="2"/>
  <c r="P34" i="2"/>
  <c r="R34" i="2"/>
  <c r="B35" i="2"/>
  <c r="Q35" i="2"/>
  <c r="R35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<sst xmlns="http://schemas.openxmlformats.org/spreadsheetml/2006/main" count="383" uniqueCount="154">
  <si>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</si>
  <si>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</si>
  <si>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</si>
  <si>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</si>
  <si>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</si>
  <si>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</si>
  <si>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</si>
  <si>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</si>
  <si>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</si>
  <si>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</si>
  <si>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</si>
  <si>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</si>
  <si>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</si>
  <si>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</si>
  <si>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</si>
  <si>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</si>
  <si>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</si>
  <si>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</si>
  <si>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</si>
  <si>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</si>
  <si>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</si>
  <si>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</si>
  <si>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</si>
  <si>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</si>
  <si>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</si>
  <si>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</si>
  <si>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</si>
  <si>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</si>
  <si>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</si>
  <si>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</si>
  <si>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</si>
  <si>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</si>
  <si>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</si>
  <si>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</si>
  <si>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</si>
  <si>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</si>
  <si>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</si>
  <si>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</si>
  <si>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</si>
  <si>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</si>
  <si>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</si>
  <si>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</si>
  <si>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</si>
  <si>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</si>
  <si>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</si>
  <si>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</si>
  <si>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</si>
  <si>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</si>
  <si>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</si>
  <si>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</si>
  <si>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</si>
  <si>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</si>
  <si>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</si>
  <si>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</si>
  <si>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</si>
  <si>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</si>
  <si>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</si>
  <si>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</si>
  <si>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</si>
  <si>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</si>
  <si>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</si>
  <si>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</si>
  <si>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</si>
  <si>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</si>
  <si>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</si>
  <si>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</si>
  <si>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</si>
  <si>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</si>
  <si>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</si>
  <si>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</si>
  <si>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</si>
  <si>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</si>
  <si>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</si>
  <si>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</si>
  <si>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</si>
  <si>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</si>
  <si>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</si>
  <si>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</si>
  <si>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</si>
  <si>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</si>
  <si>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</si>
  <si>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</si>
  <si>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</si>
  <si>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</si>
  <si>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</si>
  <si>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</si>
  <si>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</si>
  <si>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</si>
  <si>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</si>
  <si>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</si>
  <si>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</si>
  <si>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</si>
  <si>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</si>
  <si>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</si>
  <si>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</si>
  <si>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</si>
  <si>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</si>
  <si>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</si>
  <si>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</si>
  <si>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</si>
  <si>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</si>
  <si>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</si>
  <si>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</si>
  <si>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</si>
  <si>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</si>
  <si>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</si>
  <si>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</si>
  <si>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</si>
  <si>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</si>
  <si>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</si>
  <si>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</si>
  <si>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</si>
  <si>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</si>
  <si>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</si>
  <si>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</si>
  <si>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</si>
  <si>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</si>
  <si>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</si>
  <si>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</si>
  <si>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</si>
  <si>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</si>
  <si>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</si>
  <si>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</si>
  <si>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</si>
  <si>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</si>
  <si>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</si>
  <si>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</si>
  <si>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</si>
  <si>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</si>
  <si>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</si>
  <si>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</si>
  <si>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</si>
  <si>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</si>
  <si>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</si>
  <si>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</si>
  <si>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</si>
  <si>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05.02-07.02.2025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</si>
  <si>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</si>
  <si>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</si>
  <si>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</si>
  <si>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</si>
  <si>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</si>
  <si>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</si>
  <si>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</si>
  <si>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</si>
  <si>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</si>
  <si>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</si>
  <si>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</si>
  <si>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</si>
  <si>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</si>
  <si>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</si>
  <si>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</si>
  <si>
    <t>11.02-14.02.2025</t>
  </si>
  <si>
    <t>+7(919)616-01-19, aslnk@cksrb.ru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</si>
</sst>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8" xfId="0" applyFont="1" applyBorder="1"/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topLeftCell="A13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"АЦ СТС"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29" t="s">
        <v>118</v>
      </c>
      <c r="E3" s="29"/>
      <c r="F3" s="29"/>
      <c r="G3" s="29"/>
      <c r="H3" s="29"/>
      <c r="I3" s="29"/>
    </row>
    <row r="4" spans="2:27" ht="15" customHeight="1" x14ac:dyDescent="0.25">
      <c r="C4" s="4" t="s">
        <v>28</v>
      </c>
      <c r="D4" s="31" t="str">
        <f>IFERROR(IF(VLOOKUP(D3,сервисный!P6:S38,2,0)=0,"",VLOOKUP(D3,сервисный!P6:S38,2,0)),"")</f>
        <v>+7(919)616-01-19, aslnk@cksrb.ru</v>
      </c>
      <c r="E4" s="31"/>
      <c r="F4" s="31"/>
      <c r="G4" s="31"/>
      <c r="H4" s="31"/>
      <c r="I4" s="31"/>
    </row>
    <row r="5" spans="2:27" ht="14.25" customHeight="1" x14ac:dyDescent="0.25">
      <c r="C5" s="4" t="s">
        <v>27</v>
      </c>
      <c r="D5" s="30" t="str">
        <f>IFERROR(IF(VLOOKUP(D3,сервисный!P6:S38,3,0)=0,"",VLOOKUP(D3,сервисный!P6:S38,3,0)),"")</f>
        <v>11.02-14.02.2025</v>
      </c>
      <c r="E5" s="30"/>
      <c r="F5" s="30"/>
      <c r="G5" s="30"/>
      <c r="H5" s="30"/>
      <c r="I5" s="30"/>
    </row>
    <row r="6" spans="2:27" ht="19.149999999999999" customHeight="1" x14ac:dyDescent="0.25">
      <c r="C6" s="42" t="s">
        <v>40</v>
      </c>
      <c r="D6" s="42"/>
      <c r="E6" s="42"/>
      <c r="F6" s="42"/>
      <c r="G6" s="42"/>
      <c r="H6" s="42"/>
    </row>
    <row r="7" spans="2:27" x14ac:dyDescent="0.25">
      <c r="B7" t="s">
        <v>38</v>
      </c>
      <c r="C7" s="42" t="s">
        <v>121</v>
      </c>
      <c r="D7" s="42"/>
      <c r="E7" s="42"/>
      <c r="F7" s="42"/>
      <c r="G7" s="42"/>
      <c r="H7" s="42"/>
    </row>
    <row r="8" spans="2:27" x14ac:dyDescent="0.25">
      <c r="C8" s="32" t="s">
        <v>91</v>
      </c>
      <c r="D8" s="32"/>
      <c r="E8" s="32"/>
      <c r="F8" s="32"/>
      <c r="G8" s="32"/>
      <c r="H8" s="32"/>
    </row>
    <row r="9" spans="2:27" x14ac:dyDescent="0.25">
      <c r="C9" s="1" t="s">
        <v>1</v>
      </c>
      <c r="D9" s="33"/>
      <c r="E9" s="33"/>
      <c r="F9" s="33"/>
      <c r="G9" s="33"/>
      <c r="H9" s="33"/>
    </row>
    <row r="10" spans="2:27" x14ac:dyDescent="0.25">
      <c r="C10" s="1" t="s">
        <v>5</v>
      </c>
      <c r="D10" s="33"/>
      <c r="E10" s="33"/>
      <c r="F10" s="33"/>
      <c r="G10" s="33"/>
      <c r="H10" s="33"/>
    </row>
    <row r="11" spans="2:27" x14ac:dyDescent="0.25">
      <c r="C11" s="44" t="s">
        <v>2</v>
      </c>
      <c r="D11" s="44"/>
      <c r="E11" s="44"/>
      <c r="F11" s="44"/>
      <c r="G11" s="44"/>
      <c r="H11" s="44"/>
    </row>
    <row r="12" spans="2:27" ht="14.25" customHeight="1" x14ac:dyDescent="0.25">
      <c r="C12" s="1" t="s">
        <v>6</v>
      </c>
      <c r="D12" s="33"/>
      <c r="E12" s="33"/>
      <c r="F12" s="33"/>
      <c r="G12" s="33"/>
      <c r="H12" s="33"/>
    </row>
    <row r="13" spans="2:27" x14ac:dyDescent="0.25">
      <c r="C13" s="1" t="s">
        <v>7</v>
      </c>
      <c r="D13" s="33"/>
      <c r="E13" s="33"/>
      <c r="F13" s="33"/>
      <c r="G13" s="33"/>
      <c r="H13" s="33"/>
      <c r="I13" t="s">
        <v>3</v>
      </c>
    </row>
    <row r="14" spans="2:27" x14ac:dyDescent="0.25">
      <c r="C14" s="1" t="s">
        <v>4</v>
      </c>
      <c r="D14" s="33"/>
      <c r="E14" s="33"/>
      <c r="F14" s="33"/>
      <c r="G14" s="33"/>
      <c r="H14" s="33"/>
    </row>
    <row r="15" spans="2:27" x14ac:dyDescent="0.25">
      <c r="C15" s="44" t="s">
        <v>8</v>
      </c>
      <c r="D15" s="44"/>
      <c r="E15" s="44"/>
      <c r="F15" s="44"/>
      <c r="G15" s="44"/>
      <c r="H15" s="44"/>
    </row>
    <row r="16" spans="2:27" x14ac:dyDescent="0.25">
      <c r="C16" s="1" t="s">
        <v>6</v>
      </c>
      <c r="D16" s="33"/>
      <c r="E16" s="33"/>
      <c r="F16" s="33"/>
      <c r="G16" s="33"/>
      <c r="H16" s="33"/>
    </row>
    <row r="17" spans="3:115" x14ac:dyDescent="0.25">
      <c r="C17" s="1" t="s">
        <v>7</v>
      </c>
      <c r="D17" s="33"/>
      <c r="E17" s="33"/>
      <c r="F17" s="33"/>
      <c r="G17" s="33"/>
      <c r="H17" s="33"/>
    </row>
    <row r="18" spans="3:115" x14ac:dyDescent="0.25">
      <c r="C18" s="1" t="s">
        <v>9</v>
      </c>
      <c r="D18" s="33"/>
      <c r="E18" s="33"/>
      <c r="F18" s="33"/>
      <c r="G18" s="33"/>
      <c r="H18" s="33"/>
    </row>
    <row r="19" spans="3:115" x14ac:dyDescent="0.25">
      <c r="C19" s="1" t="s">
        <v>10</v>
      </c>
      <c r="D19" s="33"/>
      <c r="E19" s="33"/>
      <c r="F19" s="33"/>
      <c r="G19" s="33"/>
      <c r="H19" s="33"/>
    </row>
    <row r="20" spans="3:115" ht="8.25" customHeight="1" x14ac:dyDescent="0.25"/>
    <row r="21" spans="3:115" x14ac:dyDescent="0.25">
      <c r="C21" s="43" t="s">
        <v>12</v>
      </c>
      <c r="D21" s="43"/>
      <c r="E21" s="43"/>
      <c r="F21" s="43"/>
      <c r="G21" s="43"/>
      <c r="H21" s="43"/>
    </row>
    <row r="22" spans="3:115" x14ac:dyDescent="0.25">
      <c r="C22" s="1" t="s">
        <v>16</v>
      </c>
      <c r="D22" s="33"/>
      <c r="E22" s="33"/>
      <c r="F22" s="33"/>
      <c r="G22" s="33"/>
      <c r="H22" s="33"/>
    </row>
    <row r="23" spans="3:115" x14ac:dyDescent="0.25">
      <c r="C23" s="1" t="s">
        <v>7</v>
      </c>
      <c r="D23" s="33"/>
      <c r="E23" s="33"/>
      <c r="F23" s="33"/>
      <c r="G23" s="33"/>
      <c r="H23" s="33"/>
    </row>
    <row r="24" spans="3:115" x14ac:dyDescent="0.25">
      <c r="C24" s="1" t="s">
        <v>11</v>
      </c>
      <c r="D24" s="34"/>
      <c r="E24" s="34"/>
      <c r="F24" s="34"/>
      <c r="G24" s="34"/>
      <c r="H24" s="34"/>
    </row>
    <row r="25" spans="3:115" x14ac:dyDescent="0.25">
      <c r="C25" s="1" t="s">
        <v>0</v>
      </c>
      <c r="D25" s="34"/>
      <c r="E25" s="34"/>
      <c r="F25" s="34"/>
      <c r="G25" s="34"/>
      <c r="H25" s="34"/>
    </row>
    <row r="26" spans="3:115" ht="4.1500000000000004" customHeight="1" x14ac:dyDescent="0.25"/>
    <row r="27" spans="3:115" s="20" customFormat="1" ht="12.6" customHeight="1" x14ac:dyDescent="0.25">
      <c r="C27" s="35" t="s">
        <v>89</v>
      </c>
      <c r="D27" s="35"/>
      <c r="E27" s="35"/>
      <c r="F27" s="35"/>
      <c r="G27" s="35"/>
      <c r="H27" s="35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45"/>
      <c r="E28" s="45"/>
      <c r="F28" s="45"/>
      <c r="G28" s="45"/>
      <c r="H28" s="45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5"/>
      <c r="G29" s="35"/>
      <c r="H29" s="35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9" t="s">
        <v>151</v>
      </c>
      <c r="D35" s="39"/>
      <c r="E35" s="39"/>
      <c r="F35" s="39"/>
      <c r="G35" s="39"/>
      <c r="H35" s="39"/>
      <c r="I35" s="39"/>
    </row>
    <row r="36" spans="3:107" ht="14.45" customHeight="1" x14ac:dyDescent="0.25">
      <c r="C36" s="1" t="s">
        <v>90</v>
      </c>
    </row>
    <row r="37" spans="3:107" ht="15" customHeight="1" x14ac:dyDescent="0.25">
      <c r="C37" s="39" t="s">
        <v>150</v>
      </c>
      <c r="D37" s="39"/>
      <c r="E37" s="39"/>
      <c r="F37" s="39"/>
      <c r="G37" s="39"/>
      <c r="H37" s="39"/>
      <c r="I37" s="39"/>
    </row>
    <row r="38" spans="3:107" ht="27" customHeight="1" x14ac:dyDescent="0.25">
      <c r="C38" s="39" t="s">
        <v>148</v>
      </c>
      <c r="D38" s="39"/>
      <c r="E38" s="39"/>
      <c r="F38" s="39"/>
      <c r="G38" s="39"/>
      <c r="H38" s="39"/>
      <c r="I38" s="39"/>
    </row>
    <row r="39" spans="3:107" ht="43.15" customHeight="1" x14ac:dyDescent="0.25">
      <c r="C39" s="40" t="s">
        <v>147</v>
      </c>
      <c r="D39" s="40"/>
      <c r="E39" s="40"/>
      <c r="F39" s="40"/>
      <c r="G39" s="40"/>
      <c r="H39" s="40"/>
      <c r="I39" s="40"/>
    </row>
    <row r="40" spans="3:107" ht="18" customHeight="1" x14ac:dyDescent="0.25">
      <c r="C40" s="2" t="s">
        <v>13</v>
      </c>
      <c r="D40" s="33"/>
      <c r="E40" s="33"/>
      <c r="F40" s="33"/>
      <c r="G40" s="38"/>
      <c r="H40" s="38"/>
    </row>
    <row r="41" spans="3:107" ht="9" customHeight="1" x14ac:dyDescent="0.25">
      <c r="D41" s="37" t="s">
        <v>101</v>
      </c>
      <c r="E41" s="37"/>
      <c r="F41" s="37"/>
      <c r="G41" s="36" t="s">
        <v>14</v>
      </c>
      <c r="H41" s="36"/>
    </row>
    <row r="42" spans="3:107" ht="11.45" customHeight="1" x14ac:dyDescent="0.25">
      <c r="C42" s="3" t="s">
        <v>15</v>
      </c>
    </row>
    <row r="43" spans="3:107" ht="11.45" customHeight="1" x14ac:dyDescent="0.25">
      <c r="C43" s="41" t="s">
        <v>41</v>
      </c>
      <c r="D43" s="41"/>
      <c r="E43" s="41"/>
      <c r="F43" s="41"/>
      <c r="G43" s="41"/>
      <c r="H43" s="41"/>
      <c r="I43" s="41"/>
    </row>
  </sheetData>
  <sheetProtection selectLockedCells="1" selectUn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A34" sqref="A34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149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92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123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124</v>
      </c>
      <c r="K5" t="s">
        <v>102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125</v>
      </c>
      <c r="K6" t="s">
        <v>103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126</v>
      </c>
      <c r="K7" t="s">
        <v>104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124</v>
      </c>
      <c r="K8" t="s">
        <v>62</v>
      </c>
    </row>
    <row r="9" spans="1:11" x14ac:dyDescent="0.25">
      <c r="A9" t="s">
        <v>39</v>
      </c>
      <c r="B9" t="s">
        <v>86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122</v>
      </c>
      <c r="K9" t="s">
        <v>93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127</v>
      </c>
      <c r="K10" t="s">
        <v>94</v>
      </c>
    </row>
    <row r="11" spans="1:11" x14ac:dyDescent="0.25">
      <c r="A11" t="s">
        <v>39</v>
      </c>
      <c r="B11" t="s">
        <v>128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129</v>
      </c>
      <c r="K11" t="s">
        <v>87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130</v>
      </c>
      <c r="K12" t="s">
        <v>105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131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132</v>
      </c>
      <c r="K14" t="s">
        <v>95</v>
      </c>
    </row>
    <row r="15" spans="1:11" x14ac:dyDescent="0.25">
      <c r="A15" t="s">
        <v>39</v>
      </c>
      <c r="B15" t="s">
        <v>106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133</v>
      </c>
      <c r="K15" t="s">
        <v>107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131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134</v>
      </c>
      <c r="K17" t="s">
        <v>71</v>
      </c>
    </row>
    <row r="18" spans="1:11" x14ac:dyDescent="0.25">
      <c r="A18" t="s">
        <v>39</v>
      </c>
      <c r="B18" t="s">
        <v>108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135</v>
      </c>
      <c r="K18" t="s">
        <v>109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136</v>
      </c>
      <c r="K19" t="s">
        <v>96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137</v>
      </c>
      <c r="K20" t="s">
        <v>97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122</v>
      </c>
      <c r="K21" t="s">
        <v>110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146</v>
      </c>
      <c r="K22" t="s">
        <v>111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131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138</v>
      </c>
      <c r="K24" t="s">
        <v>79</v>
      </c>
    </row>
    <row r="25" spans="1:11" x14ac:dyDescent="0.25">
      <c r="A25" t="s">
        <v>39</v>
      </c>
      <c r="B25" t="s">
        <v>88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139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140</v>
      </c>
      <c r="K26" t="s">
        <v>112</v>
      </c>
    </row>
    <row r="27" spans="1:11" x14ac:dyDescent="0.25">
      <c r="A27" t="s">
        <v>39</v>
      </c>
      <c r="B27" t="s">
        <v>99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141</v>
      </c>
      <c r="K27" t="s">
        <v>113</v>
      </c>
    </row>
    <row r="28" spans="1:11" x14ac:dyDescent="0.25">
      <c r="A28" t="s">
        <v>39</v>
      </c>
      <c r="B28" t="s">
        <v>114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142</v>
      </c>
      <c r="K28" t="s">
        <v>115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143</v>
      </c>
      <c r="K29" t="s">
        <v>116</v>
      </c>
    </row>
    <row r="30" spans="1:11" x14ac:dyDescent="0.25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127</v>
      </c>
      <c r="K30" t="s">
        <v>98</v>
      </c>
    </row>
    <row r="31" spans="1:11" x14ac:dyDescent="0.25">
      <c r="A31" t="s">
        <v>39</v>
      </c>
      <c r="B31" t="s">
        <v>84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144</v>
      </c>
      <c r="K31" t="s">
        <v>85</v>
      </c>
    </row>
    <row r="32" spans="1:11" x14ac:dyDescent="0.25">
      <c r="A32" t="s">
        <v>39</v>
      </c>
      <c r="B32" t="s">
        <v>100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145</v>
      </c>
      <c r="K32" t="s">
        <v>117</v>
      </c>
    </row>
    <row r="33" spans="1:11" x14ac:dyDescent="0.25">
      <c r="A33" t="s">
        <v>39</v>
      </c>
      <c r="B33" t="s">
        <v>118</v>
      </c>
      <c r="C33" t="s">
        <v>42</v>
      </c>
      <c r="D33" t="s">
        <v>42</v>
      </c>
      <c r="E33" t="s">
        <v>42</v>
      </c>
      <c r="F33" t="s">
        <v>39</v>
      </c>
      <c r="G33" t="s">
        <v>39</v>
      </c>
      <c r="H33" t="s">
        <v>39</v>
      </c>
      <c r="J33" t="s">
        <v>152</v>
      </c>
      <c r="K33" t="s">
        <v>153</v>
      </c>
    </row>
    <row r="34" spans="1:11" x14ac:dyDescent="0.25">
      <c r="A34" t="s">
        <v>39</v>
      </c>
      <c r="B34" t="s">
        <v>119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146</v>
      </c>
      <c r="K34" t="s">
        <v>120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U36" sqref="U36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05.02-07.02.2025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05.02-07.02.2025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13.03-14.03.2025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 t="str">
        <f t="shared" si="8"/>
        <v/>
      </c>
      <c r="U32" s="6" t="str">
        <f t="shared" si="9"/>
        <v/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1</v>
      </c>
    </row>
    <row r="33" spans="1:28" s="6" customFormat="1" ht="25.5" x14ac:dyDescent="0.25">
      <c r="A33" s="6" t="str">
        <f>IFERROR('pub_output=csv'!B31,"")</f>
        <v>Челябинск (ООО «ЦПС «Сварка и Контроль»)</v>
      </c>
      <c r="B33" s="6" t="str">
        <f t="shared" si="4"/>
        <v>ООО «ЦПС «Сварка и Контроль»</v>
      </c>
      <c r="C33" s="5" t="str">
        <f t="shared" si="5"/>
        <v>Челябинск</v>
      </c>
      <c r="D33" s="5" t="str">
        <f>IFERROR('pub_output=csv'!K31,"")</f>
        <v>+7 (351) 729-94-20 
 centr@svarka74.ru</v>
      </c>
      <c r="E33" s="5" t="str">
        <f>IFERROR('pub_output=csv'!J31,"")</f>
        <v>26.02-27.02.2025</v>
      </c>
      <c r="F33" s="9"/>
      <c r="G33" s="16" t="str">
        <f>IFERROR('pub_output=csv'!C31,"")</f>
        <v>1</v>
      </c>
      <c r="H33" s="16" t="str">
        <f>IFERROR('pub_output=csv'!D31,"")</f>
        <v>1</v>
      </c>
      <c r="I33" s="16" t="str">
        <f>IFERROR('pub_output=csv'!E31,"")</f>
        <v>1</v>
      </c>
      <c r="J33" s="16" t="str">
        <f>IFERROR('pub_output=csv'!F31,"")</f>
        <v/>
      </c>
      <c r="K33" s="16" t="str">
        <f>IFERROR('pub_output=csv'!G31,"")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IFERROR('pub_output=csv'!H31,"")</f>
        <v/>
      </c>
      <c r="O33" s="16">
        <f>IFERROR('pub_output=csv'!I31,"")</f>
        <v>0</v>
      </c>
      <c r="P33" s="6" t="str">
        <f t="shared" si="6"/>
        <v>Челябинск (ООО «ЦПС «Сварка и Контроль»)</v>
      </c>
      <c r="Q33" s="6" t="str">
        <f t="shared" si="16"/>
        <v>+7 (351) 729-94-20 
 centr@svarka74.ru</v>
      </c>
      <c r="R33" s="6" t="str">
        <f t="shared" si="17"/>
        <v>26.02-27.02.2025</v>
      </c>
      <c r="S33" s="6">
        <f t="shared" si="7"/>
        <v>1</v>
      </c>
      <c r="T33" s="6">
        <f t="shared" si="8"/>
        <v>1</v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3</v>
      </c>
    </row>
    <row r="34" spans="1:28" s="6" customFormat="1" ht="25.5" x14ac:dyDescent="0.25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4"/>
        <v>ОАО «Белгазстрой» - авторизованный этап; ООО «НЕФТЕХИМПРОМЭКСПЕРТ»</v>
      </c>
      <c r="C34" s="5" t="str">
        <f t="shared" si="5"/>
        <v>Минск</v>
      </c>
      <c r="D34" s="5" t="str">
        <f>IFERROR('pub_output=csv'!K32,"")</f>
        <v>+7 (3462) 777-616
 nhpe@mail.ru</v>
      </c>
      <c r="E34" s="5" t="str">
        <f>IFERROR('pub_output=csv'!J32,"")</f>
        <v>10.03-14.03.2025</v>
      </c>
      <c r="F34" s="9"/>
      <c r="G34" s="16" t="str">
        <f>IFERROR('pub_output=csv'!C32,"")</f>
        <v>1</v>
      </c>
      <c r="H34" s="16" t="str">
        <f>IFERROR('pub_output=csv'!D32,"")</f>
        <v>1</v>
      </c>
      <c r="I34" s="16" t="str">
        <f>IFERROR('pub_output=csv'!E32,"")</f>
        <v>1</v>
      </c>
      <c r="J34" s="16" t="str">
        <f>IFERROR('pub_output=csv'!F32,"")</f>
        <v/>
      </c>
      <c r="K34" s="16" t="str">
        <f>IFERROR('pub_output=csv'!G32,"")</f>
        <v/>
      </c>
      <c r="L34" s="16" t="str">
        <f>IFERROR('pub_output=csv'!#REF!,"")</f>
        <v/>
      </c>
      <c r="M34" s="16" t="str">
        <f>IFERROR('pub_output=csv'!#REF!,"")</f>
        <v/>
      </c>
      <c r="N34" s="16" t="str">
        <f>IFERROR('pub_output=csv'!H32,"")</f>
        <v/>
      </c>
      <c r="O34" s="16">
        <f>IFERROR('pub_output=csv'!I32,"")</f>
        <v>0</v>
      </c>
      <c r="P34" s="6" t="str">
        <f t="shared" si="6"/>
        <v>Минск (ОАО «Белгазстрой» - авторизованный этап; ООО «НЕФТЕХИМПРОМЭКСПЕРТ»)</v>
      </c>
      <c r="Q34" s="28" t="s">
        <v>85</v>
      </c>
      <c r="R34" s="6" t="str">
        <f t="shared" si="17"/>
        <v>10.03-14.03.2025</v>
      </c>
      <c r="S34" s="6">
        <f t="shared" si="7"/>
        <v>1</v>
      </c>
      <c r="T34" s="6">
        <f t="shared" si="8"/>
        <v>1</v>
      </c>
      <c r="U34" s="6">
        <f t="shared" si="9"/>
        <v>1</v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3</v>
      </c>
    </row>
    <row r="35" spans="1:28" s="6" customFormat="1" ht="25.5" x14ac:dyDescent="0.25">
      <c r="A35" s="6" t="str">
        <f>IFERROR('pub_output=csv'!B33,"")</f>
        <v>Уфа (ООО "АЦ СТС")</v>
      </c>
      <c r="B35" s="6" t="str">
        <f t="shared" si="4"/>
        <v>ООО "АЦ СТС"</v>
      </c>
      <c r="C35" s="5" t="str">
        <f t="shared" si="5"/>
        <v>Уфа</v>
      </c>
      <c r="D35" s="5" t="str">
        <f>IFERROR('pub_output=csv'!K33,"")</f>
        <v>+7(919)616-01-19, aslnk@cksrb.ru</v>
      </c>
      <c r="E35" s="5" t="str">
        <f>IFERROR('pub_output=csv'!J33,"")</f>
        <v>11.02-14.02.2025</v>
      </c>
      <c r="F35" s="9"/>
      <c r="G35" s="16" t="str">
        <f>IFERROR('pub_output=csv'!C33,"")</f>
        <v>1</v>
      </c>
      <c r="H35" s="16" t="str">
        <f>IFERROR('pub_output=csv'!D33,"")</f>
        <v>1</v>
      </c>
      <c r="I35" s="16" t="str">
        <f>IFERROR('pub_output=csv'!E33,"")</f>
        <v>1</v>
      </c>
      <c r="J35" s="16" t="str">
        <f>IFERROR('pub_output=csv'!F33,"")</f>
        <v/>
      </c>
      <c r="K35" s="16" t="str">
        <f>IFERROR('pub_output=csv'!G33,"")</f>
        <v/>
      </c>
      <c r="L35" s="16" t="str">
        <f>IFERROR('pub_output=csv'!#REF!,"")</f>
        <v/>
      </c>
      <c r="M35" s="16" t="str">
        <f>IFERROR('pub_output=csv'!#REF!,"")</f>
        <v/>
      </c>
      <c r="N35" s="16" t="str">
        <f>IFERROR('pub_output=csv'!H33,"")</f>
        <v/>
      </c>
      <c r="O35" s="16">
        <f>IFERROR('pub_output=csv'!I33,"")</f>
        <v>0</v>
      </c>
      <c r="P35" s="6" t="str">
        <f t="shared" si="6"/>
        <v>Уфа (ООО "АЦ СТС")</v>
      </c>
      <c r="Q35" s="6" t="str">
        <f t="shared" si="16"/>
        <v>+7(919)616-01-19, aslnk@cksrb.ru</v>
      </c>
      <c r="R35" s="6" t="str">
        <f t="shared" si="17"/>
        <v>11.02-14.02.2025</v>
      </c>
      <c r="S35" s="6">
        <f t="shared" si="7"/>
        <v>1</v>
      </c>
      <c r="T35" s="6">
        <f t="shared" si="8"/>
        <v>1</v>
      </c>
      <c r="U35" s="6">
        <f t="shared" si="9"/>
        <v>1</v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3</v>
      </c>
    </row>
    <row r="36" spans="1:28" ht="38.25" x14ac:dyDescent="0.25">
      <c r="A36" s="6" t="str">
        <f>IFERROR('pub_output=csv'!B34,"")</f>
        <v>Ярославль (ООО "НАКС-Ярославль")</v>
      </c>
      <c r="B36" s="6" t="str">
        <f t="shared" si="4"/>
        <v>ООО "НАКС-Ярославль"</v>
      </c>
      <c r="C36" s="5" t="str">
        <f t="shared" si="5"/>
        <v>Ярославль</v>
      </c>
      <c r="D36" s="5" t="str">
        <f>IFERROR('pub_output=csv'!K34,"")</f>
        <v>+7(4852) 59-41-19
Svarka@NAKS-Yaroslavl.ru</v>
      </c>
      <c r="E36" s="5" t="str">
        <f>IFERROR('pub_output=csv'!J34,"")</f>
        <v>24.02-28.02.2025</v>
      </c>
      <c r="F36" s="9"/>
      <c r="G36" s="16" t="str">
        <f>IFERROR('pub_output=csv'!C34,"")</f>
        <v>1</v>
      </c>
      <c r="H36" s="16">
        <f>IFERROR('pub_output=csv'!D34,"")</f>
        <v>0</v>
      </c>
      <c r="I36" s="16" t="str">
        <f>IFERROR('pub_output=csv'!E34,"")</f>
        <v>1</v>
      </c>
      <c r="J36" s="16" t="str">
        <f>IFERROR('pub_output=csv'!F34,"")</f>
        <v/>
      </c>
      <c r="K36" s="16" t="str">
        <f>IFERROR('pub_output=csv'!G34,"")</f>
        <v/>
      </c>
      <c r="L36" s="16" t="str">
        <f>IFERROR('pub_output=csv'!#REF!,"")</f>
        <v/>
      </c>
      <c r="M36" s="16" t="str">
        <f>IFERROR('pub_output=csv'!#REF!,"")</f>
        <v/>
      </c>
      <c r="N36" s="16" t="str">
        <f>IFERROR('pub_output=csv'!H34,"")</f>
        <v/>
      </c>
      <c r="O36" s="16">
        <f>IFERROR('pub_output=csv'!I34,"")</f>
        <v>0</v>
      </c>
      <c r="P36" s="6" t="str">
        <f t="shared" si="6"/>
        <v>Ярославль (ООО "НАКС-Ярославль")</v>
      </c>
      <c r="Q36" s="6" t="str">
        <f t="shared" si="16"/>
        <v>+7(4852) 59-41-19
Svarka@NAKS-Yaroslavl.ru</v>
      </c>
      <c r="R36" s="6" t="str">
        <f t="shared" si="17"/>
        <v>24.02-28.02.2025</v>
      </c>
      <c r="S36" s="6">
        <f t="shared" si="7"/>
        <v>1</v>
      </c>
      <c r="T36" s="6" t="str">
        <f t="shared" si="8"/>
        <v/>
      </c>
      <c r="U36" s="6">
        <f t="shared" si="9"/>
        <v>1</v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2</v>
      </c>
    </row>
    <row r="37" spans="1:28" x14ac:dyDescent="0.25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25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25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25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25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25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25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25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25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25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25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25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25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25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dcterms:created xsi:type="dcterms:W3CDTF">2021-05-12T06:02:33Z</dcterms:created>
  <dcterms:modified xsi:type="dcterms:W3CDTF">2024-12-26T05:55:48Z</dcterms:modified>
</cp:coreProperties>
</file>